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ljof/Documents/Beräkningar/"/>
    </mc:Choice>
  </mc:AlternateContent>
  <xr:revisionPtr revIDLastSave="0" documentId="13_ncr:1_{441D44FC-323A-9644-B580-5A8C75B8734E}" xr6:coauthVersionLast="47" xr6:coauthVersionMax="47" xr10:uidLastSave="{00000000-0000-0000-0000-000000000000}"/>
  <bookViews>
    <workbookView xWindow="1260" yWindow="820" windowWidth="37140" windowHeight="17640" xr2:uid="{00000000-000D-0000-FFFF-FFFF00000000}"/>
  </bookViews>
  <sheets>
    <sheet name="Köp av en trea i 25 kommuner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K5" i="4"/>
  <c r="L5" i="4" s="1"/>
  <c r="K6" i="4"/>
  <c r="L6" i="4" s="1"/>
  <c r="K7" i="4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4" i="4"/>
  <c r="L4" i="4" s="1"/>
  <c r="H5" i="4"/>
  <c r="I5" i="4" s="1"/>
  <c r="H6" i="4"/>
  <c r="I6" i="4" s="1"/>
  <c r="H7" i="4"/>
  <c r="I7" i="4" s="1"/>
  <c r="H8" i="4"/>
  <c r="I8" i="4" s="1"/>
  <c r="H9" i="4"/>
  <c r="I9" i="4" s="1"/>
  <c r="H10" i="4"/>
  <c r="I10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4" i="4"/>
  <c r="I4" i="4" s="1"/>
  <c r="C28" i="4"/>
  <c r="D28" i="4" s="1"/>
  <c r="C27" i="4"/>
  <c r="D27" i="4" s="1"/>
  <c r="C26" i="4"/>
  <c r="D26" i="4" s="1"/>
  <c r="C25" i="4"/>
  <c r="D25" i="4" s="1"/>
  <c r="C24" i="4"/>
  <c r="D24" i="4" s="1"/>
  <c r="C23" i="4"/>
  <c r="D23" i="4" s="1"/>
  <c r="C22" i="4"/>
  <c r="D22" i="4" s="1"/>
  <c r="C21" i="4"/>
  <c r="D21" i="4" s="1"/>
  <c r="C20" i="4"/>
  <c r="D20" i="4" s="1"/>
  <c r="C19" i="4"/>
  <c r="D19" i="4" s="1"/>
  <c r="C18" i="4"/>
  <c r="D18" i="4" s="1"/>
  <c r="C17" i="4"/>
  <c r="D17" i="4" s="1"/>
  <c r="C16" i="4"/>
  <c r="D16" i="4" s="1"/>
  <c r="C15" i="4"/>
  <c r="D15" i="4" s="1"/>
  <c r="C14" i="4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C4" i="4"/>
  <c r="D4" i="4" s="1"/>
</calcChain>
</file>

<file path=xl/sharedStrings.xml><?xml version="1.0" encoding="utf-8"?>
<sst xmlns="http://schemas.openxmlformats.org/spreadsheetml/2006/main" count="42" uniqueCount="40">
  <si>
    <t>Stockholm</t>
  </si>
  <si>
    <t>Göteborg</t>
  </si>
  <si>
    <t>Malmö</t>
  </si>
  <si>
    <t>Uppsala</t>
  </si>
  <si>
    <t>Linköping</t>
  </si>
  <si>
    <t>Örebro</t>
  </si>
  <si>
    <t>Västerås</t>
  </si>
  <si>
    <t xml:space="preserve">Helsingborg </t>
  </si>
  <si>
    <t xml:space="preserve">Norrköping </t>
  </si>
  <si>
    <t>Jönköping</t>
  </si>
  <si>
    <t xml:space="preserve">Kvadratmeterpris </t>
  </si>
  <si>
    <t>Kontantinsats 15 %</t>
  </si>
  <si>
    <t xml:space="preserve">Nacka </t>
  </si>
  <si>
    <t xml:space="preserve">Botkyrka </t>
  </si>
  <si>
    <t xml:space="preserve">Huddinge </t>
  </si>
  <si>
    <t xml:space="preserve">Kristianstad </t>
  </si>
  <si>
    <t>Lund</t>
  </si>
  <si>
    <t xml:space="preserve">Halmstad </t>
  </si>
  <si>
    <t xml:space="preserve">Växjö </t>
  </si>
  <si>
    <t>Haninge</t>
  </si>
  <si>
    <t>Umeå</t>
  </si>
  <si>
    <t>Södertälje</t>
  </si>
  <si>
    <t xml:space="preserve">Eskilstuna </t>
  </si>
  <si>
    <t xml:space="preserve">Karlstad </t>
  </si>
  <si>
    <t xml:space="preserve">Borås </t>
  </si>
  <si>
    <t xml:space="preserve">Gävle </t>
  </si>
  <si>
    <t xml:space="preserve">Sundsvall </t>
  </si>
  <si>
    <t xml:space="preserve">Köp Man </t>
  </si>
  <si>
    <t xml:space="preserve">Köp Kvinna </t>
  </si>
  <si>
    <t>Kvm-pris på lgh, inkl. nyprod. Senaste 4 veckorna (13 juni)</t>
  </si>
  <si>
    <t>Man</t>
  </si>
  <si>
    <t>Årsinkomst median 2021</t>
  </si>
  <si>
    <t>Uppräknat med 6 %</t>
  </si>
  <si>
    <t>Kvinna</t>
  </si>
  <si>
    <t xml:space="preserve">Månadslön 2023 </t>
  </si>
  <si>
    <t>Månadslön 2023</t>
  </si>
  <si>
    <t>Genomsnittlig årsavgift per kvadrat</t>
  </si>
  <si>
    <t>Genomsnittlig avgift per månad 75 kvm</t>
  </si>
  <si>
    <t>Medelpris trea 75 kvm</t>
  </si>
  <si>
    <t xml:space="preserve">Född 1983, 2 barn, 10 resp. 15 år gamla, tillsvidareanställd, anställd mer än 12 månader, inkomst i SEK, inget underhållsbidrag, inget fritidshus, ingen bil, inga andra lån, har ej gått i borgen,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</si>
</sst>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\ [$kr-41D]_-;\-* #,##0\ [$kr-41D]_-;_-* &quot;-&quot;??\ [$kr-41D]_-;_-@_-"/>
  </numFmts>
  <fonts count="9" x14ac:knownFonts="1">
    <font>
      <sz val="11"/>
      <name val="SBAB"/>
      <family val="2"/>
      <scheme val="minor"/>
    </font>
    <font>
      <b/>
      <sz val="11"/>
      <color theme="1"/>
      <name val="SBAB"/>
      <family val="2"/>
      <scheme val="minor"/>
    </font>
    <font>
      <sz val="18"/>
      <color theme="1"/>
      <name val="SBAB Display"/>
      <family val="2"/>
      <scheme val="major"/>
    </font>
    <font>
      <b/>
      <sz val="15"/>
      <color theme="1"/>
      <name val="SBAB"/>
      <family val="2"/>
      <scheme val="minor"/>
    </font>
    <font>
      <b/>
      <sz val="13"/>
      <color theme="1"/>
      <name val="SBAB"/>
      <family val="2"/>
      <scheme val="minor"/>
    </font>
    <font>
      <sz val="11"/>
      <name val="SBAB"/>
      <family val="2"/>
      <scheme val="minor"/>
    </font>
    <font>
      <sz val="11"/>
      <color theme="9" tint="0.79998168889431442"/>
      <name val="SBAB"/>
      <family val="2"/>
      <scheme val="minor"/>
    </font>
    <font>
      <sz val="11"/>
      <color theme="0"/>
      <name val="SBAB Display"/>
      <scheme val="major"/>
    </font>
    <font>
      <sz val="11"/>
      <color theme="1"/>
      <name val="SBAB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0" borderId="3" applyNumberFormat="0" applyFill="0" applyAlignment="0" applyProtection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4" xfId="0" applyBorder="1"/>
    <xf numFmtId="0" fontId="0" fillId="3" borderId="4" xfId="0" applyFill="1" applyBorder="1"/>
    <xf numFmtId="0" fontId="7" fillId="3" borderId="4" xfId="0" applyFont="1" applyFill="1" applyBorder="1" applyAlignment="1">
      <alignment horizontal="left" vertical="center" wrapText="1"/>
    </xf>
    <xf numFmtId="164" fontId="7" fillId="3" borderId="4" xfId="6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165" fontId="8" fillId="0" borderId="4" xfId="6" applyNumberFormat="1" applyFont="1" applyFill="1" applyBorder="1" applyAlignment="1">
      <alignment horizontal="left"/>
    </xf>
    <xf numFmtId="165" fontId="8" fillId="0" borderId="4" xfId="6" applyNumberFormat="1" applyFont="1" applyFill="1" applyBorder="1" applyAlignment="1">
      <alignment horizontal="left" wrapText="1"/>
    </xf>
    <xf numFmtId="165" fontId="8" fillId="0" borderId="4" xfId="0" applyNumberFormat="1" applyFont="1" applyBorder="1"/>
    <xf numFmtId="165" fontId="8" fillId="0" borderId="4" xfId="6" applyNumberFormat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0" xfId="0" applyFill="1"/>
    <xf numFmtId="0" fontId="7" fillId="3" borderId="4" xfId="0" applyFont="1" applyFill="1" applyBorder="1" applyAlignment="1">
      <alignment vertical="center"/>
    </xf>
    <xf numFmtId="0" fontId="6" fillId="2" borderId="4" xfId="0" applyFont="1" applyFill="1" applyBorder="1"/>
    <xf numFmtId="0" fontId="0" fillId="2" borderId="4" xfId="0" applyFill="1" applyBorder="1"/>
    <xf numFmtId="3" fontId="0" fillId="2" borderId="4" xfId="0" applyNumberFormat="1" applyFill="1" applyBorder="1"/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</cellXfs>
  <cellStyles count="7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Tusental" xfId="6" builtinId="3"/>
  </cellStyles>
  <dxfs count="0"/>
  <tableStyles count="0" defaultTableStyle="TableStyleMedium2" defaultPivotStyle="PivotStyleLight16"/>
  <colors>
    <mruColors>
      <color rgb="FFB9FFB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SBAB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00A300"/>
      </a:accent3>
      <a:accent4>
        <a:srgbClr val="FF99AC"/>
      </a:accent4>
      <a:accent5>
        <a:srgbClr val="238CE2"/>
      </a:accent5>
      <a:accent6>
        <a:srgbClr val="E81605"/>
      </a:accent6>
      <a:hlink>
        <a:srgbClr val="101010"/>
      </a:hlink>
      <a:folHlink>
        <a:srgbClr val="101010"/>
      </a:folHlink>
    </a:clrScheme>
    <a:fontScheme name="SBAB">
      <a:majorFont>
        <a:latin typeface="SBAB Display"/>
        <a:ea typeface=""/>
        <a:cs typeface=""/>
      </a:majorFont>
      <a:minorFont>
        <a:latin typeface="SBA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9DE2-2A92-434C-9350-33F095F15E83}">
  <dimension ref="A1:N34"/>
  <sheetViews>
    <sheetView tabSelected="1" zoomScale="117" zoomScaleNormal="117" workbookViewId="0">
      <selection activeCell="P27" sqref="P27"/>
    </sheetView>
  </sheetViews>
  <sheetFormatPr baseColWidth="10" defaultColWidth="8.7109375" defaultRowHeight="15" x14ac:dyDescent="0.2"/>
  <cols>
    <col min="1" max="1" width="16.5703125" customWidth="1"/>
    <col min="2" max="2" width="14.42578125" bestFit="1" customWidth="1"/>
    <col min="3" max="3" width="17.7109375" bestFit="1" customWidth="1"/>
    <col min="4" max="4" width="15.85546875" bestFit="1" customWidth="1"/>
    <col min="5" max="5" width="15.42578125" customWidth="1"/>
    <col min="6" max="6" width="17.42578125" customWidth="1"/>
    <col min="7" max="7" width="21.7109375" style="1" bestFit="1" customWidth="1"/>
    <col min="8" max="8" width="15.7109375" style="1" bestFit="1" customWidth="1"/>
    <col min="9" max="9" width="13.7109375" style="1" bestFit="1" customWidth="1"/>
    <col min="10" max="10" width="19.28515625" style="1" bestFit="1" customWidth="1"/>
    <col min="11" max="11" width="15.7109375" style="1" bestFit="1" customWidth="1"/>
    <col min="12" max="12" width="13.42578125" style="1" bestFit="1" customWidth="1"/>
    <col min="13" max="14" width="9.140625" style="1"/>
    <col min="24" max="24" width="11" customWidth="1"/>
    <col min="25" max="25" width="15" customWidth="1"/>
  </cols>
  <sheetData>
    <row r="1" spans="1:14" x14ac:dyDescent="0.2">
      <c r="G1" s="10"/>
      <c r="H1" s="11"/>
      <c r="I1" s="12"/>
      <c r="J1" s="10"/>
      <c r="K1" s="11"/>
      <c r="L1" s="12"/>
    </row>
    <row r="2" spans="1:14" ht="41" customHeight="1" x14ac:dyDescent="0.2">
      <c r="A2" s="13"/>
      <c r="B2" s="13"/>
      <c r="C2" s="13"/>
      <c r="D2" s="13"/>
      <c r="E2" s="13"/>
      <c r="F2" s="13"/>
      <c r="G2" s="18" t="s">
        <v>30</v>
      </c>
      <c r="H2" s="19"/>
      <c r="I2" s="20"/>
      <c r="J2" s="18" t="s">
        <v>33</v>
      </c>
      <c r="K2" s="19"/>
      <c r="L2" s="20"/>
      <c r="M2" s="2"/>
      <c r="N2" s="2"/>
    </row>
    <row r="3" spans="1:14" ht="31" customHeight="1" x14ac:dyDescent="0.2">
      <c r="A3" s="3"/>
      <c r="B3" s="3" t="s">
        <v>10</v>
      </c>
      <c r="C3" s="3" t="s">
        <v>38</v>
      </c>
      <c r="D3" s="4" t="s">
        <v>11</v>
      </c>
      <c r="E3" s="3" t="s">
        <v>36</v>
      </c>
      <c r="F3" s="3" t="s">
        <v>37</v>
      </c>
      <c r="G3" s="3" t="s">
        <v>31</v>
      </c>
      <c r="H3" s="3" t="s">
        <v>32</v>
      </c>
      <c r="I3" s="14" t="s">
        <v>34</v>
      </c>
      <c r="J3" s="3" t="s">
        <v>31</v>
      </c>
      <c r="K3" s="3" t="s">
        <v>32</v>
      </c>
      <c r="L3" s="14" t="s">
        <v>35</v>
      </c>
      <c r="M3" s="14" t="s">
        <v>27</v>
      </c>
      <c r="N3" s="14" t="s">
        <v>28</v>
      </c>
    </row>
    <row r="4" spans="1:14" ht="16" x14ac:dyDescent="0.2">
      <c r="A4" s="5" t="s">
        <v>0</v>
      </c>
      <c r="B4" s="6">
        <v>76900</v>
      </c>
      <c r="C4" s="7">
        <f t="shared" ref="C4:C28" si="0">B4*75</f>
        <v>5767500</v>
      </c>
      <c r="D4" s="7">
        <f t="shared" ref="D4:D28" si="1">C4*15%</f>
        <v>865125</v>
      </c>
      <c r="E4" s="7">
        <v>721</v>
      </c>
      <c r="F4" s="7">
        <f t="shared" ref="F4:F28" si="2">(E4*75)/12</f>
        <v>4506.25</v>
      </c>
      <c r="G4" s="7">
        <v>489800</v>
      </c>
      <c r="H4" s="7">
        <f>G4*1.06</f>
        <v>519188</v>
      </c>
      <c r="I4" s="8">
        <f>H4/12</f>
        <v>43265.666666666664</v>
      </c>
      <c r="J4" s="8">
        <v>423900</v>
      </c>
      <c r="K4" s="8">
        <f>J4*1.06</f>
        <v>449334</v>
      </c>
      <c r="L4" s="8">
        <f>K4/12</f>
        <v>37444.5</v>
      </c>
      <c r="M4" s="15"/>
      <c r="N4" s="16"/>
    </row>
    <row r="5" spans="1:14" ht="16" x14ac:dyDescent="0.2">
      <c r="A5" s="5" t="s">
        <v>12</v>
      </c>
      <c r="B5" s="6">
        <v>66700</v>
      </c>
      <c r="C5" s="7">
        <f t="shared" si="0"/>
        <v>5002500</v>
      </c>
      <c r="D5" s="7">
        <f t="shared" si="1"/>
        <v>750375</v>
      </c>
      <c r="E5" s="7">
        <v>805</v>
      </c>
      <c r="F5" s="7">
        <f t="shared" si="2"/>
        <v>5031.25</v>
      </c>
      <c r="G5" s="7">
        <v>563600</v>
      </c>
      <c r="H5" s="7">
        <f t="shared" ref="H5:H28" si="3">G5*1.06</f>
        <v>597416</v>
      </c>
      <c r="I5" s="8">
        <f t="shared" ref="I5:I28" si="4">H5/12</f>
        <v>49784.666666666664</v>
      </c>
      <c r="J5" s="8">
        <v>481000</v>
      </c>
      <c r="K5" s="8">
        <f t="shared" ref="K5:K28" si="5">J5*1.06</f>
        <v>509860</v>
      </c>
      <c r="L5" s="8">
        <f t="shared" ref="L5:L28" si="6">K5/12</f>
        <v>42488.333333333336</v>
      </c>
      <c r="M5" s="15"/>
      <c r="N5" s="16"/>
    </row>
    <row r="6" spans="1:14" ht="16" x14ac:dyDescent="0.2">
      <c r="A6" s="5" t="s">
        <v>13</v>
      </c>
      <c r="B6" s="6">
        <v>33300</v>
      </c>
      <c r="C6" s="7">
        <f t="shared" si="0"/>
        <v>2497500</v>
      </c>
      <c r="D6" s="7">
        <f t="shared" si="1"/>
        <v>374625</v>
      </c>
      <c r="E6" s="7">
        <v>851</v>
      </c>
      <c r="F6" s="7">
        <f t="shared" si="2"/>
        <v>5318.75</v>
      </c>
      <c r="G6" s="7">
        <v>374700</v>
      </c>
      <c r="H6" s="7">
        <f t="shared" si="3"/>
        <v>397182</v>
      </c>
      <c r="I6" s="8">
        <f t="shared" si="4"/>
        <v>33098.5</v>
      </c>
      <c r="J6" s="8">
        <v>319100</v>
      </c>
      <c r="K6" s="8">
        <f t="shared" si="5"/>
        <v>338246</v>
      </c>
      <c r="L6" s="8">
        <f t="shared" si="6"/>
        <v>28187.166666666668</v>
      </c>
      <c r="M6" s="15"/>
      <c r="N6" s="16"/>
    </row>
    <row r="7" spans="1:14" ht="16" x14ac:dyDescent="0.2">
      <c r="A7" s="5" t="s">
        <v>19</v>
      </c>
      <c r="B7" s="6">
        <v>40800</v>
      </c>
      <c r="C7" s="7">
        <f t="shared" si="0"/>
        <v>3060000</v>
      </c>
      <c r="D7" s="7">
        <f t="shared" si="1"/>
        <v>459000</v>
      </c>
      <c r="E7" s="7">
        <v>846</v>
      </c>
      <c r="F7" s="7">
        <f t="shared" si="2"/>
        <v>5287.5</v>
      </c>
      <c r="G7" s="7">
        <v>427300</v>
      </c>
      <c r="H7" s="7">
        <f t="shared" si="3"/>
        <v>452938</v>
      </c>
      <c r="I7" s="8">
        <f t="shared" si="4"/>
        <v>37744.833333333336</v>
      </c>
      <c r="J7" s="8">
        <v>357100</v>
      </c>
      <c r="K7" s="8">
        <f t="shared" si="5"/>
        <v>378526</v>
      </c>
      <c r="L7" s="8">
        <f t="shared" si="6"/>
        <v>31543.833333333332</v>
      </c>
      <c r="M7" s="17"/>
      <c r="N7" s="16"/>
    </row>
    <row r="8" spans="1:14" ht="16" x14ac:dyDescent="0.2">
      <c r="A8" s="5" t="s">
        <v>21</v>
      </c>
      <c r="B8" s="6">
        <v>35800</v>
      </c>
      <c r="C8" s="7">
        <f t="shared" si="0"/>
        <v>2685000</v>
      </c>
      <c r="D8" s="7">
        <f t="shared" si="1"/>
        <v>402750</v>
      </c>
      <c r="E8" s="7">
        <v>807</v>
      </c>
      <c r="F8" s="7">
        <f t="shared" si="2"/>
        <v>5043.75</v>
      </c>
      <c r="G8" s="7">
        <v>385400</v>
      </c>
      <c r="H8" s="7">
        <f t="shared" si="3"/>
        <v>408524</v>
      </c>
      <c r="I8" s="8">
        <f t="shared" si="4"/>
        <v>34043.666666666664</v>
      </c>
      <c r="J8" s="8">
        <v>308700</v>
      </c>
      <c r="K8" s="8">
        <f t="shared" si="5"/>
        <v>327222</v>
      </c>
      <c r="L8" s="8">
        <f t="shared" si="6"/>
        <v>27268.5</v>
      </c>
      <c r="M8" s="16"/>
      <c r="N8" s="16"/>
    </row>
    <row r="9" spans="1:14" ht="16" x14ac:dyDescent="0.2">
      <c r="A9" s="5" t="s">
        <v>14</v>
      </c>
      <c r="B9" s="6">
        <v>43000</v>
      </c>
      <c r="C9" s="7">
        <f t="shared" si="0"/>
        <v>3225000</v>
      </c>
      <c r="D9" s="7">
        <f t="shared" si="1"/>
        <v>483750</v>
      </c>
      <c r="E9" s="7">
        <v>765</v>
      </c>
      <c r="F9" s="7">
        <f t="shared" si="2"/>
        <v>4781.25</v>
      </c>
      <c r="G9" s="7">
        <v>456000</v>
      </c>
      <c r="H9" s="7">
        <f t="shared" si="3"/>
        <v>483360</v>
      </c>
      <c r="I9" s="8">
        <f t="shared" si="4"/>
        <v>40280</v>
      </c>
      <c r="J9" s="8">
        <v>405500</v>
      </c>
      <c r="K9" s="8">
        <f t="shared" si="5"/>
        <v>429830</v>
      </c>
      <c r="L9" s="8">
        <f t="shared" si="6"/>
        <v>35819.166666666664</v>
      </c>
      <c r="M9" s="16"/>
      <c r="N9" s="16"/>
    </row>
    <row r="10" spans="1:14" ht="16" x14ac:dyDescent="0.2">
      <c r="A10" s="5" t="s">
        <v>1</v>
      </c>
      <c r="B10" s="6">
        <v>55900</v>
      </c>
      <c r="C10" s="7">
        <f t="shared" si="0"/>
        <v>4192500</v>
      </c>
      <c r="D10" s="7">
        <f t="shared" si="1"/>
        <v>628875</v>
      </c>
      <c r="E10" s="7">
        <v>780</v>
      </c>
      <c r="F10" s="7">
        <f t="shared" si="2"/>
        <v>4875</v>
      </c>
      <c r="G10" s="6">
        <v>437500</v>
      </c>
      <c r="H10" s="7">
        <f t="shared" si="3"/>
        <v>463750</v>
      </c>
      <c r="I10" s="8">
        <f t="shared" si="4"/>
        <v>38645.833333333336</v>
      </c>
      <c r="J10" s="8">
        <v>366000</v>
      </c>
      <c r="K10" s="8">
        <f t="shared" si="5"/>
        <v>387960</v>
      </c>
      <c r="L10" s="8">
        <f t="shared" si="6"/>
        <v>32330</v>
      </c>
      <c r="M10" s="16"/>
      <c r="N10" s="16"/>
    </row>
    <row r="11" spans="1:14" ht="16" x14ac:dyDescent="0.2">
      <c r="A11" s="5" t="s">
        <v>2</v>
      </c>
      <c r="B11" s="6">
        <v>41000</v>
      </c>
      <c r="C11" s="7">
        <f t="shared" si="0"/>
        <v>3075000</v>
      </c>
      <c r="D11" s="7">
        <f t="shared" si="1"/>
        <v>461250</v>
      </c>
      <c r="E11" s="7">
        <v>765</v>
      </c>
      <c r="F11" s="7">
        <f t="shared" si="2"/>
        <v>4781.25</v>
      </c>
      <c r="G11" s="7">
        <v>387600</v>
      </c>
      <c r="H11" s="7">
        <f t="shared" si="3"/>
        <v>410856</v>
      </c>
      <c r="I11" s="8">
        <f t="shared" si="4"/>
        <v>34238</v>
      </c>
      <c r="J11" s="8">
        <v>341700</v>
      </c>
      <c r="K11" s="8">
        <f t="shared" si="5"/>
        <v>362202</v>
      </c>
      <c r="L11" s="8">
        <f t="shared" si="6"/>
        <v>30183.5</v>
      </c>
      <c r="M11" s="16"/>
      <c r="N11" s="16"/>
    </row>
    <row r="12" spans="1:14" ht="16" x14ac:dyDescent="0.2">
      <c r="A12" s="5" t="s">
        <v>3</v>
      </c>
      <c r="B12" s="6">
        <v>43400</v>
      </c>
      <c r="C12" s="7">
        <f t="shared" si="0"/>
        <v>3255000</v>
      </c>
      <c r="D12" s="7">
        <f t="shared" si="1"/>
        <v>488250</v>
      </c>
      <c r="E12" s="7">
        <v>753</v>
      </c>
      <c r="F12" s="7">
        <f t="shared" si="2"/>
        <v>4706.25</v>
      </c>
      <c r="G12" s="7">
        <v>454600</v>
      </c>
      <c r="H12" s="7">
        <f t="shared" si="3"/>
        <v>481876</v>
      </c>
      <c r="I12" s="8">
        <f t="shared" si="4"/>
        <v>40156.333333333336</v>
      </c>
      <c r="J12" s="8">
        <v>391000</v>
      </c>
      <c r="K12" s="8">
        <f t="shared" si="5"/>
        <v>414460</v>
      </c>
      <c r="L12" s="8">
        <f t="shared" si="6"/>
        <v>34538.333333333336</v>
      </c>
      <c r="M12" s="17"/>
      <c r="N12" s="16"/>
    </row>
    <row r="13" spans="1:14" ht="16" x14ac:dyDescent="0.2">
      <c r="A13" s="5" t="s">
        <v>15</v>
      </c>
      <c r="B13" s="6">
        <v>18600</v>
      </c>
      <c r="C13" s="7">
        <f t="shared" si="0"/>
        <v>1395000</v>
      </c>
      <c r="D13" s="7">
        <f t="shared" si="1"/>
        <v>209250</v>
      </c>
      <c r="E13" s="7">
        <v>697</v>
      </c>
      <c r="F13" s="7">
        <f t="shared" si="2"/>
        <v>4356.25</v>
      </c>
      <c r="G13" s="7">
        <v>401300</v>
      </c>
      <c r="H13" s="7">
        <f t="shared" si="3"/>
        <v>425378</v>
      </c>
      <c r="I13" s="8">
        <f t="shared" si="4"/>
        <v>35448.166666666664</v>
      </c>
      <c r="J13" s="8">
        <v>340500</v>
      </c>
      <c r="K13" s="8">
        <f t="shared" si="5"/>
        <v>360930</v>
      </c>
      <c r="L13" s="8">
        <f t="shared" si="6"/>
        <v>30077.5</v>
      </c>
      <c r="M13" s="16"/>
      <c r="N13" s="16"/>
    </row>
    <row r="14" spans="1:14" ht="16" x14ac:dyDescent="0.2">
      <c r="A14" s="5" t="s">
        <v>16</v>
      </c>
      <c r="B14" s="6">
        <v>45300</v>
      </c>
      <c r="C14" s="7">
        <f t="shared" si="0"/>
        <v>3397500</v>
      </c>
      <c r="D14" s="7">
        <f t="shared" si="1"/>
        <v>509625</v>
      </c>
      <c r="E14" s="7">
        <v>782</v>
      </c>
      <c r="F14" s="7">
        <f t="shared" si="2"/>
        <v>4887.5</v>
      </c>
      <c r="G14" s="7">
        <v>486900</v>
      </c>
      <c r="H14" s="7">
        <f t="shared" si="3"/>
        <v>516114</v>
      </c>
      <c r="I14" s="8">
        <f t="shared" si="4"/>
        <v>43009.5</v>
      </c>
      <c r="J14" s="8">
        <v>403400</v>
      </c>
      <c r="K14" s="8">
        <f t="shared" si="5"/>
        <v>427604</v>
      </c>
      <c r="L14" s="8">
        <f t="shared" si="6"/>
        <v>35633.666666666664</v>
      </c>
      <c r="M14" s="16"/>
      <c r="N14" s="16"/>
    </row>
    <row r="15" spans="1:14" ht="16" x14ac:dyDescent="0.2">
      <c r="A15" s="5" t="s">
        <v>17</v>
      </c>
      <c r="B15" s="6">
        <v>34700</v>
      </c>
      <c r="C15" s="7">
        <f t="shared" si="0"/>
        <v>2602500</v>
      </c>
      <c r="D15" s="7">
        <f t="shared" si="1"/>
        <v>390375</v>
      </c>
      <c r="E15" s="7">
        <v>708</v>
      </c>
      <c r="F15" s="7">
        <f t="shared" si="2"/>
        <v>4425</v>
      </c>
      <c r="G15" s="7">
        <v>418800</v>
      </c>
      <c r="H15" s="7">
        <f t="shared" si="3"/>
        <v>443928</v>
      </c>
      <c r="I15" s="8">
        <f t="shared" si="4"/>
        <v>36994</v>
      </c>
      <c r="J15" s="8">
        <v>361300</v>
      </c>
      <c r="K15" s="8">
        <f t="shared" si="5"/>
        <v>382978</v>
      </c>
      <c r="L15" s="8">
        <f t="shared" si="6"/>
        <v>31914.833333333332</v>
      </c>
      <c r="M15" s="17"/>
      <c r="N15" s="16"/>
    </row>
    <row r="16" spans="1:14" ht="16" x14ac:dyDescent="0.2">
      <c r="A16" s="5" t="s">
        <v>18</v>
      </c>
      <c r="B16" s="6">
        <v>29900</v>
      </c>
      <c r="C16" s="7">
        <f t="shared" si="0"/>
        <v>2242500</v>
      </c>
      <c r="D16" s="7">
        <f t="shared" si="1"/>
        <v>336375</v>
      </c>
      <c r="E16" s="7">
        <v>666</v>
      </c>
      <c r="F16" s="7">
        <f t="shared" si="2"/>
        <v>4162.5</v>
      </c>
      <c r="G16" s="7">
        <v>436800</v>
      </c>
      <c r="H16" s="7">
        <f t="shared" si="3"/>
        <v>463008</v>
      </c>
      <c r="I16" s="8">
        <f t="shared" si="4"/>
        <v>38584</v>
      </c>
      <c r="J16" s="8">
        <v>363000</v>
      </c>
      <c r="K16" s="8">
        <f t="shared" si="5"/>
        <v>384780</v>
      </c>
      <c r="L16" s="8">
        <f t="shared" si="6"/>
        <v>32065</v>
      </c>
      <c r="M16" s="16"/>
      <c r="N16" s="16"/>
    </row>
    <row r="17" spans="1:14" ht="16" x14ac:dyDescent="0.2">
      <c r="A17" s="5" t="s">
        <v>20</v>
      </c>
      <c r="B17" s="6">
        <v>37200</v>
      </c>
      <c r="C17" s="7">
        <f t="shared" si="0"/>
        <v>2790000</v>
      </c>
      <c r="D17" s="7">
        <f t="shared" si="1"/>
        <v>418500</v>
      </c>
      <c r="E17" s="7">
        <v>778</v>
      </c>
      <c r="F17" s="7">
        <f t="shared" si="2"/>
        <v>4862.5</v>
      </c>
      <c r="G17" s="7">
        <v>444600</v>
      </c>
      <c r="H17" s="7">
        <f t="shared" si="3"/>
        <v>471276</v>
      </c>
      <c r="I17" s="8">
        <f t="shared" si="4"/>
        <v>39273</v>
      </c>
      <c r="J17" s="8">
        <v>380800</v>
      </c>
      <c r="K17" s="8">
        <f t="shared" si="5"/>
        <v>403648</v>
      </c>
      <c r="L17" s="8">
        <f t="shared" si="6"/>
        <v>33637.333333333336</v>
      </c>
      <c r="M17" s="17"/>
      <c r="N17" s="16"/>
    </row>
    <row r="18" spans="1:14" ht="16" x14ac:dyDescent="0.2">
      <c r="A18" s="5" t="s">
        <v>22</v>
      </c>
      <c r="B18" s="6">
        <v>26100</v>
      </c>
      <c r="C18" s="7">
        <f t="shared" si="0"/>
        <v>1957500</v>
      </c>
      <c r="D18" s="7">
        <f t="shared" si="1"/>
        <v>293625</v>
      </c>
      <c r="E18" s="7">
        <v>648</v>
      </c>
      <c r="F18" s="7">
        <f t="shared" si="2"/>
        <v>4050</v>
      </c>
      <c r="G18" s="7">
        <v>386000</v>
      </c>
      <c r="H18" s="7">
        <f t="shared" si="3"/>
        <v>409160</v>
      </c>
      <c r="I18" s="8">
        <f t="shared" si="4"/>
        <v>34096.666666666664</v>
      </c>
      <c r="J18" s="8">
        <v>332200</v>
      </c>
      <c r="K18" s="8">
        <f t="shared" si="5"/>
        <v>352132</v>
      </c>
      <c r="L18" s="8">
        <f t="shared" si="6"/>
        <v>29344.333333333332</v>
      </c>
      <c r="M18" s="17"/>
      <c r="N18" s="16"/>
    </row>
    <row r="19" spans="1:14" ht="16" x14ac:dyDescent="0.2">
      <c r="A19" s="5" t="s">
        <v>4</v>
      </c>
      <c r="B19" s="6">
        <v>36600</v>
      </c>
      <c r="C19" s="7">
        <f t="shared" si="0"/>
        <v>2745000</v>
      </c>
      <c r="D19" s="7">
        <f t="shared" si="1"/>
        <v>411750</v>
      </c>
      <c r="E19" s="7">
        <v>752</v>
      </c>
      <c r="F19" s="7">
        <f t="shared" si="2"/>
        <v>4700</v>
      </c>
      <c r="G19" s="7">
        <v>459900</v>
      </c>
      <c r="H19" s="7">
        <f t="shared" si="3"/>
        <v>487494</v>
      </c>
      <c r="I19" s="8">
        <f t="shared" si="4"/>
        <v>40624.5</v>
      </c>
      <c r="J19" s="8">
        <v>375700</v>
      </c>
      <c r="K19" s="8">
        <f t="shared" si="5"/>
        <v>398242</v>
      </c>
      <c r="L19" s="8">
        <f t="shared" si="6"/>
        <v>33186.833333333336</v>
      </c>
      <c r="M19" s="16"/>
      <c r="N19" s="16"/>
    </row>
    <row r="20" spans="1:14" ht="16" x14ac:dyDescent="0.2">
      <c r="A20" s="5" t="s">
        <v>5</v>
      </c>
      <c r="B20" s="7">
        <v>33000</v>
      </c>
      <c r="C20" s="7">
        <f t="shared" si="0"/>
        <v>2475000</v>
      </c>
      <c r="D20" s="7">
        <f t="shared" si="1"/>
        <v>371250</v>
      </c>
      <c r="E20" s="7">
        <v>750</v>
      </c>
      <c r="F20" s="7">
        <f t="shared" si="2"/>
        <v>4687.5</v>
      </c>
      <c r="G20" s="7">
        <v>423800</v>
      </c>
      <c r="H20" s="7">
        <f t="shared" si="3"/>
        <v>449228</v>
      </c>
      <c r="I20" s="8">
        <f t="shared" si="4"/>
        <v>37435.666666666664</v>
      </c>
      <c r="J20" s="8">
        <v>363500</v>
      </c>
      <c r="K20" s="8">
        <f t="shared" si="5"/>
        <v>385310</v>
      </c>
      <c r="L20" s="8">
        <f t="shared" si="6"/>
        <v>32109.166666666668</v>
      </c>
      <c r="M20" s="17"/>
      <c r="N20" s="16"/>
    </row>
    <row r="21" spans="1:14" ht="16" x14ac:dyDescent="0.2">
      <c r="A21" s="5" t="s">
        <v>6</v>
      </c>
      <c r="B21" s="6">
        <v>31200</v>
      </c>
      <c r="C21" s="7">
        <f t="shared" si="0"/>
        <v>2340000</v>
      </c>
      <c r="D21" s="7">
        <f t="shared" si="1"/>
        <v>351000</v>
      </c>
      <c r="E21" s="7">
        <v>772</v>
      </c>
      <c r="F21" s="7">
        <f t="shared" si="2"/>
        <v>4825</v>
      </c>
      <c r="G21" s="7">
        <v>438900</v>
      </c>
      <c r="H21" s="7">
        <f t="shared" si="3"/>
        <v>465234</v>
      </c>
      <c r="I21" s="8">
        <f t="shared" si="4"/>
        <v>38769.5</v>
      </c>
      <c r="J21" s="8">
        <v>361200</v>
      </c>
      <c r="K21" s="8">
        <f t="shared" si="5"/>
        <v>382872</v>
      </c>
      <c r="L21" s="8">
        <f t="shared" si="6"/>
        <v>31906</v>
      </c>
      <c r="M21" s="16"/>
      <c r="N21" s="16"/>
    </row>
    <row r="22" spans="1:14" ht="16" x14ac:dyDescent="0.2">
      <c r="A22" s="5" t="s">
        <v>7</v>
      </c>
      <c r="B22" s="6">
        <v>33400</v>
      </c>
      <c r="C22" s="7">
        <f t="shared" si="0"/>
        <v>2505000</v>
      </c>
      <c r="D22" s="7">
        <f t="shared" si="1"/>
        <v>375750</v>
      </c>
      <c r="E22" s="7">
        <v>829</v>
      </c>
      <c r="F22" s="7">
        <f t="shared" si="2"/>
        <v>5181.25</v>
      </c>
      <c r="G22" s="7">
        <v>425100</v>
      </c>
      <c r="H22" s="7">
        <f t="shared" si="3"/>
        <v>450606</v>
      </c>
      <c r="I22" s="8">
        <f t="shared" si="4"/>
        <v>37550.5</v>
      </c>
      <c r="J22" s="8">
        <v>344800</v>
      </c>
      <c r="K22" s="8">
        <f t="shared" si="5"/>
        <v>365488</v>
      </c>
      <c r="L22" s="8">
        <f t="shared" si="6"/>
        <v>30457.333333333332</v>
      </c>
      <c r="M22" s="17"/>
      <c r="N22" s="16"/>
    </row>
    <row r="23" spans="1:14" ht="16" x14ac:dyDescent="0.2">
      <c r="A23" s="5" t="s">
        <v>8</v>
      </c>
      <c r="B23" s="6">
        <v>35200</v>
      </c>
      <c r="C23" s="7">
        <f t="shared" si="0"/>
        <v>2640000</v>
      </c>
      <c r="D23" s="7">
        <f t="shared" si="1"/>
        <v>396000</v>
      </c>
      <c r="E23" s="7">
        <v>743</v>
      </c>
      <c r="F23" s="7">
        <f t="shared" si="2"/>
        <v>4643.75</v>
      </c>
      <c r="G23" s="7">
        <v>421300</v>
      </c>
      <c r="H23" s="7">
        <f t="shared" si="3"/>
        <v>446578</v>
      </c>
      <c r="I23" s="8">
        <f t="shared" si="4"/>
        <v>37214.833333333336</v>
      </c>
      <c r="J23" s="8">
        <v>347900</v>
      </c>
      <c r="K23" s="8">
        <f t="shared" si="5"/>
        <v>368774</v>
      </c>
      <c r="L23" s="8">
        <f t="shared" si="6"/>
        <v>30731.166666666668</v>
      </c>
      <c r="M23" s="16"/>
      <c r="N23" s="16"/>
    </row>
    <row r="24" spans="1:14" ht="16" x14ac:dyDescent="0.2">
      <c r="A24" s="5" t="s">
        <v>9</v>
      </c>
      <c r="B24" s="6">
        <v>37100</v>
      </c>
      <c r="C24" s="7">
        <f t="shared" si="0"/>
        <v>2782500</v>
      </c>
      <c r="D24" s="7">
        <f t="shared" si="1"/>
        <v>417375</v>
      </c>
      <c r="E24" s="7">
        <v>659</v>
      </c>
      <c r="F24" s="7">
        <f t="shared" si="2"/>
        <v>4118.75</v>
      </c>
      <c r="G24" s="7">
        <v>443900</v>
      </c>
      <c r="H24" s="7">
        <f t="shared" si="3"/>
        <v>470534</v>
      </c>
      <c r="I24" s="8">
        <f t="shared" si="4"/>
        <v>39211.166666666664</v>
      </c>
      <c r="J24" s="8">
        <v>366600</v>
      </c>
      <c r="K24" s="8">
        <f t="shared" si="5"/>
        <v>388596</v>
      </c>
      <c r="L24" s="8">
        <f t="shared" si="6"/>
        <v>32383</v>
      </c>
      <c r="M24" s="16"/>
      <c r="N24" s="16"/>
    </row>
    <row r="25" spans="1:14" ht="16" x14ac:dyDescent="0.2">
      <c r="A25" s="5" t="s">
        <v>23</v>
      </c>
      <c r="B25" s="9">
        <v>32400</v>
      </c>
      <c r="C25" s="7">
        <f t="shared" si="0"/>
        <v>2430000</v>
      </c>
      <c r="D25" s="7">
        <f t="shared" si="1"/>
        <v>364500</v>
      </c>
      <c r="E25" s="7">
        <v>689</v>
      </c>
      <c r="F25" s="7">
        <f t="shared" si="2"/>
        <v>4306.25</v>
      </c>
      <c r="G25" s="9">
        <v>434400</v>
      </c>
      <c r="H25" s="7">
        <f t="shared" si="3"/>
        <v>460464</v>
      </c>
      <c r="I25" s="8">
        <f t="shared" si="4"/>
        <v>38372</v>
      </c>
      <c r="J25" s="8">
        <v>365300</v>
      </c>
      <c r="K25" s="8">
        <f t="shared" si="5"/>
        <v>387218</v>
      </c>
      <c r="L25" s="8">
        <f t="shared" si="6"/>
        <v>32268.166666666668</v>
      </c>
      <c r="M25" s="17"/>
      <c r="N25" s="16"/>
    </row>
    <row r="26" spans="1:14" ht="16" x14ac:dyDescent="0.2">
      <c r="A26" s="5" t="s">
        <v>24</v>
      </c>
      <c r="B26" s="9">
        <v>26600</v>
      </c>
      <c r="C26" s="7">
        <f t="shared" si="0"/>
        <v>1995000</v>
      </c>
      <c r="D26" s="7">
        <f t="shared" si="1"/>
        <v>299250</v>
      </c>
      <c r="E26" s="7">
        <v>768</v>
      </c>
      <c r="F26" s="7">
        <f t="shared" si="2"/>
        <v>4800</v>
      </c>
      <c r="G26" s="9">
        <v>420200</v>
      </c>
      <c r="H26" s="7">
        <f t="shared" si="3"/>
        <v>445412</v>
      </c>
      <c r="I26" s="8">
        <f t="shared" si="4"/>
        <v>37117.666666666664</v>
      </c>
      <c r="J26" s="8">
        <v>353300</v>
      </c>
      <c r="K26" s="8">
        <f t="shared" si="5"/>
        <v>374498</v>
      </c>
      <c r="L26" s="8">
        <f t="shared" si="6"/>
        <v>31208.166666666668</v>
      </c>
      <c r="M26" s="16"/>
      <c r="N26" s="16"/>
    </row>
    <row r="27" spans="1:14" ht="16" x14ac:dyDescent="0.2">
      <c r="A27" s="5" t="s">
        <v>25</v>
      </c>
      <c r="B27" s="9">
        <v>27800</v>
      </c>
      <c r="C27" s="7">
        <f t="shared" si="0"/>
        <v>2085000</v>
      </c>
      <c r="D27" s="7">
        <f t="shared" si="1"/>
        <v>312750</v>
      </c>
      <c r="E27" s="7">
        <v>691</v>
      </c>
      <c r="F27" s="7">
        <f t="shared" si="2"/>
        <v>4318.75</v>
      </c>
      <c r="G27" s="9">
        <v>429000</v>
      </c>
      <c r="H27" s="7">
        <f t="shared" si="3"/>
        <v>454740</v>
      </c>
      <c r="I27" s="8">
        <f t="shared" si="4"/>
        <v>37895</v>
      </c>
      <c r="J27" s="8">
        <v>367800</v>
      </c>
      <c r="K27" s="8">
        <f t="shared" si="5"/>
        <v>389868</v>
      </c>
      <c r="L27" s="8">
        <f t="shared" si="6"/>
        <v>32489</v>
      </c>
      <c r="M27" s="16"/>
      <c r="N27" s="16"/>
    </row>
    <row r="28" spans="1:14" ht="16" x14ac:dyDescent="0.2">
      <c r="A28" s="5" t="s">
        <v>26</v>
      </c>
      <c r="B28" s="9">
        <v>17800</v>
      </c>
      <c r="C28" s="7">
        <f t="shared" si="0"/>
        <v>1335000</v>
      </c>
      <c r="D28" s="7">
        <f t="shared" si="1"/>
        <v>200250</v>
      </c>
      <c r="E28" s="7">
        <v>774</v>
      </c>
      <c r="F28" s="7">
        <f t="shared" si="2"/>
        <v>4837.5</v>
      </c>
      <c r="G28" s="9">
        <v>440500</v>
      </c>
      <c r="H28" s="7">
        <f t="shared" si="3"/>
        <v>466930</v>
      </c>
      <c r="I28" s="8">
        <f t="shared" si="4"/>
        <v>38910.833333333336</v>
      </c>
      <c r="J28" s="8">
        <v>372000</v>
      </c>
      <c r="K28" s="8">
        <f t="shared" si="5"/>
        <v>394320</v>
      </c>
      <c r="L28" s="8">
        <f t="shared" si="6"/>
        <v>32860</v>
      </c>
      <c r="M28" s="16"/>
      <c r="N28" s="16"/>
    </row>
    <row r="33" spans="1:1" x14ac:dyDescent="0.2">
      <c r="A33" t="s">
        <v>39</v>
      </c>
    </row>
    <row r="34" spans="1:1" x14ac:dyDescent="0.2">
      <c r="A34" t="s">
        <v>29</v>
      </c>
    </row>
  </sheetData>
  <mergeCells count="2">
    <mergeCell ref="G2:I2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Köp av en trea i 25 kommuner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Wörmann</dc:creator>
  <cp:lastModifiedBy>Linda Jonsson</cp:lastModifiedBy>
  <cp:lastPrinted>2022-09-12T12:40:27Z</cp:lastPrinted>
  <dcterms:created xsi:type="dcterms:W3CDTF">2016-06-03T12:49:01Z</dcterms:created>
  <dcterms:modified xsi:type="dcterms:W3CDTF">2023-08-14T11:34:41Z</dcterms:modified>
</cp:coreProperties>
</file>